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yaahmad\Documents\TRADING\MommyTrades\"/>
    </mc:Choice>
  </mc:AlternateContent>
  <xr:revisionPtr revIDLastSave="0" documentId="13_ncr:1_{351AC505-CBC3-4976-A4C6-CC6007A3B6CC}" xr6:coauthVersionLast="44" xr6:coauthVersionMax="44" xr10:uidLastSave="{00000000-0000-0000-0000-000000000000}"/>
  <bookViews>
    <workbookView xWindow="22932" yWindow="-108" windowWidth="30936" windowHeight="16896" xr2:uid="{481106EB-1E74-4C9F-A310-17ECA8EBCE47}"/>
  </bookViews>
  <sheets>
    <sheet name="PositionSize Cal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 i="1" l="1"/>
  <c r="F26" i="1"/>
  <c r="F27" i="1" s="1"/>
  <c r="F14" i="1"/>
  <c r="F23" i="1"/>
  <c r="F24" i="1" s="1"/>
  <c r="F11" i="1"/>
  <c r="F12" i="1" s="1"/>
  <c r="F8" i="1"/>
  <c r="F9" i="1" s="1"/>
  <c r="B29" i="1" l="1"/>
  <c r="B23" i="1" l="1"/>
  <c r="B24" i="1" s="1"/>
  <c r="B26" i="1"/>
  <c r="B27" i="1" s="1"/>
  <c r="B14" i="1"/>
  <c r="B11" i="1"/>
  <c r="B8" i="1"/>
  <c r="B9" i="1" s="1"/>
  <c r="B12" i="1" l="1"/>
</calcChain>
</file>

<file path=xl/sharedStrings.xml><?xml version="1.0" encoding="utf-8"?>
<sst xmlns="http://schemas.openxmlformats.org/spreadsheetml/2006/main" count="86" uniqueCount="29">
  <si>
    <t>Input Risk Amount</t>
  </si>
  <si>
    <t>The $ Risk you want to take on this Trade</t>
  </si>
  <si>
    <t>Short</t>
  </si>
  <si>
    <t>Trade Type</t>
  </si>
  <si>
    <t>Is it a Long or Short Trade?</t>
  </si>
  <si>
    <t>Long</t>
  </si>
  <si>
    <t>Entry</t>
  </si>
  <si>
    <t>Your Trade Entry Price.</t>
  </si>
  <si>
    <t>Stop-loss</t>
  </si>
  <si>
    <t>What is your chart-based stop-loss?</t>
  </si>
  <si>
    <t>Target Points</t>
  </si>
  <si>
    <t>Keeping profit ratio at 2 times the risk amount</t>
  </si>
  <si>
    <t>Keeping profit ratio at 1.5 times the risk amount</t>
  </si>
  <si>
    <t>Target Price</t>
  </si>
  <si>
    <t>Take Profit at 2 times</t>
  </si>
  <si>
    <t>Take Profit at 1.5 times</t>
  </si>
  <si>
    <t>/MNQ Contracts</t>
  </si>
  <si>
    <t>/MES Contracts</t>
  </si>
  <si>
    <r>
      <t xml:space="preserve">To Calculate </t>
    </r>
    <r>
      <rPr>
        <b/>
        <sz val="11"/>
        <color rgb="FFFFFF00"/>
        <rFont val="Calibri"/>
        <family val="2"/>
        <scheme val="minor"/>
      </rPr>
      <t xml:space="preserve">/MES </t>
    </r>
    <r>
      <rPr>
        <b/>
        <sz val="11"/>
        <color theme="0"/>
        <rFont val="Calibri"/>
        <family val="2"/>
        <scheme val="minor"/>
      </rPr>
      <t>Position size based on your $ risk amount + Chart level</t>
    </r>
  </si>
  <si>
    <r>
      <t xml:space="preserve">To Calculate </t>
    </r>
    <r>
      <rPr>
        <b/>
        <sz val="11"/>
        <color rgb="FFFFFF00"/>
        <rFont val="Calibri"/>
        <family val="2"/>
        <scheme val="minor"/>
      </rPr>
      <t>/MNQ</t>
    </r>
    <r>
      <rPr>
        <b/>
        <sz val="11"/>
        <color theme="0"/>
        <rFont val="Calibri"/>
        <family val="2"/>
        <scheme val="minor"/>
      </rPr>
      <t xml:space="preserve"> Position size based on your $ risk amount + Chart level</t>
    </r>
  </si>
  <si>
    <r>
      <t xml:space="preserve">To Calculate </t>
    </r>
    <r>
      <rPr>
        <b/>
        <sz val="11"/>
        <color rgb="FFFFFF00"/>
        <rFont val="Calibri"/>
        <family val="2"/>
        <scheme val="minor"/>
      </rPr>
      <t>/MGC</t>
    </r>
    <r>
      <rPr>
        <b/>
        <sz val="11"/>
        <color theme="0"/>
        <rFont val="Calibri"/>
        <family val="2"/>
        <scheme val="minor"/>
      </rPr>
      <t xml:space="preserve"> Position size based on your $ risk amount + Chart level</t>
    </r>
  </si>
  <si>
    <r>
      <t xml:space="preserve">To Calculate </t>
    </r>
    <r>
      <rPr>
        <b/>
        <sz val="11"/>
        <color rgb="FFFFFF00"/>
        <rFont val="Calibri"/>
        <family val="2"/>
        <scheme val="minor"/>
      </rPr>
      <t xml:space="preserve">/NG </t>
    </r>
    <r>
      <rPr>
        <b/>
        <sz val="11"/>
        <color theme="0"/>
        <rFont val="Calibri"/>
        <family val="2"/>
        <scheme val="minor"/>
      </rPr>
      <t>Position size based on your $ risk amount + Chart level</t>
    </r>
  </si>
  <si>
    <t>/MGC Contracts</t>
  </si>
  <si>
    <t>/NG Contracts</t>
  </si>
  <si>
    <t>Number of Contracts needed (Negative # means Short) - Rounded up to the nearest number</t>
  </si>
  <si>
    <t>Micro E-mini Nasdaq 100 Futures</t>
  </si>
  <si>
    <t>Natural Gas</t>
  </si>
  <si>
    <t>Gold</t>
  </si>
  <si>
    <t>Micro E-mini S&amp;P 500 Futures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</si>
</sst>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FFFF00"/>
      <name val="Calibri"/>
      <family val="2"/>
      <scheme val="minor"/>
    </font>
    <font>
      <sz val="11"/>
      <color rgb="FFC00000"/>
      <name val="Calibri"/>
      <family val="2"/>
      <scheme val="minor"/>
    </font>
    <font>
      <b/>
      <sz val="16"/>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1"/>
        <bgColor indexed="64"/>
      </patternFill>
    </fill>
    <fill>
      <patternFill patternType="solid">
        <fgColor theme="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8" tint="0.59999389629810485"/>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6">
    <xf numFmtId="0" fontId="0" fillId="0" borderId="0" xfId="0"/>
    <xf numFmtId="0" fontId="3" fillId="0" borderId="0" xfId="0" applyFont="1"/>
    <xf numFmtId="0" fontId="0" fillId="0" borderId="0" xfId="0" applyAlignment="1">
      <alignment horizontal="center"/>
    </xf>
    <xf numFmtId="0" fontId="0" fillId="3" borderId="3" xfId="0" applyFill="1" applyBorder="1" applyAlignment="1">
      <alignment horizontal="center"/>
    </xf>
    <xf numFmtId="1" fontId="0" fillId="3" borderId="3" xfId="0" applyNumberFormat="1" applyFill="1" applyBorder="1" applyAlignment="1">
      <alignment horizontal="center"/>
    </xf>
    <xf numFmtId="1" fontId="0" fillId="3" borderId="1" xfId="0" applyNumberFormat="1" applyFill="1" applyBorder="1" applyAlignment="1">
      <alignment horizontal="center"/>
    </xf>
    <xf numFmtId="0" fontId="0" fillId="3" borderId="1" xfId="0" applyFill="1" applyBorder="1" applyAlignment="1">
      <alignment horizontal="center"/>
    </xf>
    <xf numFmtId="0" fontId="1" fillId="4" borderId="4" xfId="0" applyFont="1" applyFill="1" applyBorder="1" applyAlignment="1">
      <alignment horizontal="left"/>
    </xf>
    <xf numFmtId="0" fontId="3" fillId="4" borderId="5" xfId="0" applyFont="1" applyFill="1" applyBorder="1" applyAlignment="1">
      <alignment horizontal="center"/>
    </xf>
    <xf numFmtId="0" fontId="3" fillId="4" borderId="6" xfId="0" applyFont="1" applyFill="1" applyBorder="1"/>
    <xf numFmtId="0" fontId="2" fillId="2" borderId="7" xfId="0" applyFont="1" applyFill="1" applyBorder="1" applyAlignment="1">
      <alignment horizontal="left"/>
    </xf>
    <xf numFmtId="0" fontId="2" fillId="2" borderId="9" xfId="0" applyFont="1" applyFill="1" applyBorder="1" applyAlignment="1">
      <alignment horizontal="left"/>
    </xf>
    <xf numFmtId="0" fontId="0" fillId="5" borderId="8" xfId="0" applyFill="1" applyBorder="1"/>
    <xf numFmtId="0" fontId="0" fillId="5" borderId="10" xfId="0" applyFill="1" applyBorder="1"/>
    <xf numFmtId="0" fontId="0" fillId="0" borderId="7" xfId="0" applyBorder="1" applyAlignment="1">
      <alignment horizontal="center"/>
    </xf>
    <xf numFmtId="0" fontId="0" fillId="0" borderId="0" xfId="0" applyBorder="1" applyAlignment="1">
      <alignment horizontal="center"/>
    </xf>
    <xf numFmtId="2" fontId="0" fillId="3" borderId="1" xfId="0" applyNumberFormat="1" applyFill="1" applyBorder="1" applyAlignment="1">
      <alignment horizontal="center"/>
    </xf>
    <xf numFmtId="2" fontId="0" fillId="3" borderId="3" xfId="0" applyNumberFormat="1" applyFill="1" applyBorder="1" applyAlignment="1">
      <alignment horizontal="center"/>
    </xf>
    <xf numFmtId="0" fontId="0" fillId="6" borderId="0" xfId="0" applyFill="1" applyAlignment="1">
      <alignment horizontal="left"/>
    </xf>
    <xf numFmtId="0" fontId="0" fillId="6" borderId="0" xfId="0" applyFill="1" applyAlignment="1">
      <alignment horizontal="center"/>
    </xf>
    <xf numFmtId="0" fontId="0" fillId="6" borderId="0" xfId="0" applyFill="1"/>
    <xf numFmtId="0" fontId="0" fillId="7" borderId="0" xfId="0" applyFill="1" applyAlignment="1">
      <alignment horizontal="left"/>
    </xf>
    <xf numFmtId="0" fontId="0" fillId="7" borderId="0" xfId="0" applyFill="1"/>
    <xf numFmtId="0" fontId="0" fillId="8" borderId="0" xfId="0" applyFill="1" applyAlignment="1">
      <alignment horizontal="left"/>
    </xf>
    <xf numFmtId="0" fontId="0" fillId="8" borderId="0" xfId="0" applyFill="1" applyAlignment="1">
      <alignment horizontal="center"/>
    </xf>
    <xf numFmtId="0" fontId="0" fillId="8" borderId="0" xfId="0" applyFill="1"/>
    <xf numFmtId="0" fontId="0" fillId="9" borderId="0" xfId="0" applyFill="1" applyAlignment="1">
      <alignment horizontal="left"/>
    </xf>
    <xf numFmtId="0" fontId="0" fillId="9" borderId="0" xfId="0" applyFill="1" applyAlignment="1">
      <alignment horizontal="center"/>
    </xf>
    <xf numFmtId="0" fontId="0" fillId="9" borderId="0" xfId="0" applyFill="1"/>
    <xf numFmtId="0" fontId="0" fillId="5" borderId="10" xfId="0" applyFill="1" applyBorder="1" applyAlignment="1">
      <alignment wrapText="1"/>
    </xf>
    <xf numFmtId="0" fontId="0" fillId="4" borderId="0" xfId="0" applyFill="1"/>
    <xf numFmtId="0" fontId="0" fillId="4" borderId="0" xfId="0" applyFill="1" applyAlignment="1">
      <alignment horizontal="center"/>
    </xf>
    <xf numFmtId="0" fontId="0" fillId="5" borderId="0" xfId="0" applyFill="1"/>
    <xf numFmtId="0" fontId="5" fillId="0" borderId="1" xfId="0" applyFont="1" applyBorder="1" applyAlignment="1">
      <alignment horizontal="center"/>
    </xf>
    <xf numFmtId="0" fontId="5" fillId="0" borderId="2" xfId="0" applyFont="1" applyBorder="1" applyAlignment="1">
      <alignment horizontal="center"/>
    </xf>
    <xf numFmtId="1" fontId="6" fillId="3"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25084-8064-4EE9-837B-8E2E72762E24}">
  <dimension ref="A1:Q30"/>
  <sheetViews>
    <sheetView tabSelected="1" zoomScale="130" zoomScaleNormal="130" workbookViewId="0">
      <selection activeCell="I3" sqref="I3"/>
    </sheetView>
  </sheetViews>
  <sheetFormatPr defaultRowHeight="14.5" x14ac:dyDescent="0.35"/>
  <cols>
    <col min="1" max="1" width="19.08984375" style="2" customWidth="1"/>
    <col min="2" max="2" width="12.54296875" style="2" customWidth="1"/>
    <col min="3" max="3" width="47" bestFit="1" customWidth="1"/>
    <col min="4" max="4" width="1.90625" customWidth="1"/>
    <col min="5" max="5" width="23.08984375" customWidth="1"/>
    <col min="6" max="6" width="8.7265625" customWidth="1"/>
    <col min="7" max="7" width="47" bestFit="1" customWidth="1"/>
    <col min="8" max="8" width="1.90625" customWidth="1"/>
    <col min="9" max="9" width="47.1796875" bestFit="1" customWidth="1"/>
    <col min="10" max="12" width="1.90625" customWidth="1"/>
    <col min="256" max="256" width="16.54296875" bestFit="1" customWidth="1"/>
    <col min="257" max="257" width="12.54296875" customWidth="1"/>
    <col min="258" max="258" width="15.81640625" customWidth="1"/>
    <col min="259" max="261" width="6.08984375" customWidth="1"/>
    <col min="262" max="262" width="11.453125" bestFit="1" customWidth="1"/>
    <col min="263" max="263" width="14.453125" customWidth="1"/>
    <col min="264" max="264" width="9.26953125" bestFit="1" customWidth="1"/>
    <col min="265" max="265" width="47.1796875" bestFit="1" customWidth="1"/>
    <col min="266" max="268" width="1.90625" customWidth="1"/>
    <col min="512" max="512" width="16.54296875" bestFit="1" customWidth="1"/>
    <col min="513" max="513" width="12.54296875" customWidth="1"/>
    <col min="514" max="514" width="15.81640625" customWidth="1"/>
    <col min="515" max="517" width="6.08984375" customWidth="1"/>
    <col min="518" max="518" width="11.453125" bestFit="1" customWidth="1"/>
    <col min="519" max="519" width="14.453125" customWidth="1"/>
    <col min="520" max="520" width="9.26953125" bestFit="1" customWidth="1"/>
    <col min="521" max="521" width="47.1796875" bestFit="1" customWidth="1"/>
    <col min="522" max="524" width="1.90625" customWidth="1"/>
    <col min="768" max="768" width="16.54296875" bestFit="1" customWidth="1"/>
    <col min="769" max="769" width="12.54296875" customWidth="1"/>
    <col min="770" max="770" width="15.81640625" customWidth="1"/>
    <col min="771" max="773" width="6.08984375" customWidth="1"/>
    <col min="774" max="774" width="11.453125" bestFit="1" customWidth="1"/>
    <col min="775" max="775" width="14.453125" customWidth="1"/>
    <col min="776" max="776" width="9.26953125" bestFit="1" customWidth="1"/>
    <col min="777" max="777" width="47.1796875" bestFit="1" customWidth="1"/>
    <col min="778" max="780" width="1.90625" customWidth="1"/>
    <col min="1024" max="1024" width="16.54296875" bestFit="1" customWidth="1"/>
    <col min="1025" max="1025" width="12.54296875" customWidth="1"/>
    <col min="1026" max="1026" width="15.81640625" customWidth="1"/>
    <col min="1027" max="1029" width="6.08984375" customWidth="1"/>
    <col min="1030" max="1030" width="11.453125" bestFit="1" customWidth="1"/>
    <col min="1031" max="1031" width="14.453125" customWidth="1"/>
    <col min="1032" max="1032" width="9.26953125" bestFit="1" customWidth="1"/>
    <col min="1033" max="1033" width="47.1796875" bestFit="1" customWidth="1"/>
    <col min="1034" max="1036" width="1.90625" customWidth="1"/>
    <col min="1280" max="1280" width="16.54296875" bestFit="1" customWidth="1"/>
    <col min="1281" max="1281" width="12.54296875" customWidth="1"/>
    <col min="1282" max="1282" width="15.81640625" customWidth="1"/>
    <col min="1283" max="1285" width="6.08984375" customWidth="1"/>
    <col min="1286" max="1286" width="11.453125" bestFit="1" customWidth="1"/>
    <col min="1287" max="1287" width="14.453125" customWidth="1"/>
    <col min="1288" max="1288" width="9.26953125" bestFit="1" customWidth="1"/>
    <col min="1289" max="1289" width="47.1796875" bestFit="1" customWidth="1"/>
    <col min="1290" max="1292" width="1.90625" customWidth="1"/>
    <col min="1536" max="1536" width="16.54296875" bestFit="1" customWidth="1"/>
    <col min="1537" max="1537" width="12.54296875" customWidth="1"/>
    <col min="1538" max="1538" width="15.81640625" customWidth="1"/>
    <col min="1539" max="1541" width="6.08984375" customWidth="1"/>
    <col min="1542" max="1542" width="11.453125" bestFit="1" customWidth="1"/>
    <col min="1543" max="1543" width="14.453125" customWidth="1"/>
    <col min="1544" max="1544" width="9.26953125" bestFit="1" customWidth="1"/>
    <col min="1545" max="1545" width="47.1796875" bestFit="1" customWidth="1"/>
    <col min="1546" max="1548" width="1.90625" customWidth="1"/>
    <col min="1792" max="1792" width="16.54296875" bestFit="1" customWidth="1"/>
    <col min="1793" max="1793" width="12.54296875" customWidth="1"/>
    <col min="1794" max="1794" width="15.81640625" customWidth="1"/>
    <col min="1795" max="1797" width="6.08984375" customWidth="1"/>
    <col min="1798" max="1798" width="11.453125" bestFit="1" customWidth="1"/>
    <col min="1799" max="1799" width="14.453125" customWidth="1"/>
    <col min="1800" max="1800" width="9.26953125" bestFit="1" customWidth="1"/>
    <col min="1801" max="1801" width="47.1796875" bestFit="1" customWidth="1"/>
    <col min="1802" max="1804" width="1.90625" customWidth="1"/>
    <col min="2048" max="2048" width="16.54296875" bestFit="1" customWidth="1"/>
    <col min="2049" max="2049" width="12.54296875" customWidth="1"/>
    <col min="2050" max="2050" width="15.81640625" customWidth="1"/>
    <col min="2051" max="2053" width="6.08984375" customWidth="1"/>
    <col min="2054" max="2054" width="11.453125" bestFit="1" customWidth="1"/>
    <col min="2055" max="2055" width="14.453125" customWidth="1"/>
    <col min="2056" max="2056" width="9.26953125" bestFit="1" customWidth="1"/>
    <col min="2057" max="2057" width="47.1796875" bestFit="1" customWidth="1"/>
    <col min="2058" max="2060" width="1.90625" customWidth="1"/>
    <col min="2304" max="2304" width="16.54296875" bestFit="1" customWidth="1"/>
    <col min="2305" max="2305" width="12.54296875" customWidth="1"/>
    <col min="2306" max="2306" width="15.81640625" customWidth="1"/>
    <col min="2307" max="2309" width="6.08984375" customWidth="1"/>
    <col min="2310" max="2310" width="11.453125" bestFit="1" customWidth="1"/>
    <col min="2311" max="2311" width="14.453125" customWidth="1"/>
    <col min="2312" max="2312" width="9.26953125" bestFit="1" customWidth="1"/>
    <col min="2313" max="2313" width="47.1796875" bestFit="1" customWidth="1"/>
    <col min="2314" max="2316" width="1.90625" customWidth="1"/>
    <col min="2560" max="2560" width="16.54296875" bestFit="1" customWidth="1"/>
    <col min="2561" max="2561" width="12.54296875" customWidth="1"/>
    <col min="2562" max="2562" width="15.81640625" customWidth="1"/>
    <col min="2563" max="2565" width="6.08984375" customWidth="1"/>
    <col min="2566" max="2566" width="11.453125" bestFit="1" customWidth="1"/>
    <col min="2567" max="2567" width="14.453125" customWidth="1"/>
    <col min="2568" max="2568" width="9.26953125" bestFit="1" customWidth="1"/>
    <col min="2569" max="2569" width="47.1796875" bestFit="1" customWidth="1"/>
    <col min="2570" max="2572" width="1.90625" customWidth="1"/>
    <col min="2816" max="2816" width="16.54296875" bestFit="1" customWidth="1"/>
    <col min="2817" max="2817" width="12.54296875" customWidth="1"/>
    <col min="2818" max="2818" width="15.81640625" customWidth="1"/>
    <col min="2819" max="2821" width="6.08984375" customWidth="1"/>
    <col min="2822" max="2822" width="11.453125" bestFit="1" customWidth="1"/>
    <col min="2823" max="2823" width="14.453125" customWidth="1"/>
    <col min="2824" max="2824" width="9.26953125" bestFit="1" customWidth="1"/>
    <col min="2825" max="2825" width="47.1796875" bestFit="1" customWidth="1"/>
    <col min="2826" max="2828" width="1.90625" customWidth="1"/>
    <col min="3072" max="3072" width="16.54296875" bestFit="1" customWidth="1"/>
    <col min="3073" max="3073" width="12.54296875" customWidth="1"/>
    <col min="3074" max="3074" width="15.81640625" customWidth="1"/>
    <col min="3075" max="3077" width="6.08984375" customWidth="1"/>
    <col min="3078" max="3078" width="11.453125" bestFit="1" customWidth="1"/>
    <col min="3079" max="3079" width="14.453125" customWidth="1"/>
    <col min="3080" max="3080" width="9.26953125" bestFit="1" customWidth="1"/>
    <col min="3081" max="3081" width="47.1796875" bestFit="1" customWidth="1"/>
    <col min="3082" max="3084" width="1.90625" customWidth="1"/>
    <col min="3328" max="3328" width="16.54296875" bestFit="1" customWidth="1"/>
    <col min="3329" max="3329" width="12.54296875" customWidth="1"/>
    <col min="3330" max="3330" width="15.81640625" customWidth="1"/>
    <col min="3331" max="3333" width="6.08984375" customWidth="1"/>
    <col min="3334" max="3334" width="11.453125" bestFit="1" customWidth="1"/>
    <col min="3335" max="3335" width="14.453125" customWidth="1"/>
    <col min="3336" max="3336" width="9.26953125" bestFit="1" customWidth="1"/>
    <col min="3337" max="3337" width="47.1796875" bestFit="1" customWidth="1"/>
    <col min="3338" max="3340" width="1.90625" customWidth="1"/>
    <col min="3584" max="3584" width="16.54296875" bestFit="1" customWidth="1"/>
    <col min="3585" max="3585" width="12.54296875" customWidth="1"/>
    <col min="3586" max="3586" width="15.81640625" customWidth="1"/>
    <col min="3587" max="3589" width="6.08984375" customWidth="1"/>
    <col min="3590" max="3590" width="11.453125" bestFit="1" customWidth="1"/>
    <col min="3591" max="3591" width="14.453125" customWidth="1"/>
    <col min="3592" max="3592" width="9.26953125" bestFit="1" customWidth="1"/>
    <col min="3593" max="3593" width="47.1796875" bestFit="1" customWidth="1"/>
    <col min="3594" max="3596" width="1.90625" customWidth="1"/>
    <col min="3840" max="3840" width="16.54296875" bestFit="1" customWidth="1"/>
    <col min="3841" max="3841" width="12.54296875" customWidth="1"/>
    <col min="3842" max="3842" width="15.81640625" customWidth="1"/>
    <col min="3843" max="3845" width="6.08984375" customWidth="1"/>
    <col min="3846" max="3846" width="11.453125" bestFit="1" customWidth="1"/>
    <col min="3847" max="3847" width="14.453125" customWidth="1"/>
    <col min="3848" max="3848" width="9.26953125" bestFit="1" customWidth="1"/>
    <col min="3849" max="3849" width="47.1796875" bestFit="1" customWidth="1"/>
    <col min="3850" max="3852" width="1.90625" customWidth="1"/>
    <col min="4096" max="4096" width="16.54296875" bestFit="1" customWidth="1"/>
    <col min="4097" max="4097" width="12.54296875" customWidth="1"/>
    <col min="4098" max="4098" width="15.81640625" customWidth="1"/>
    <col min="4099" max="4101" width="6.08984375" customWidth="1"/>
    <col min="4102" max="4102" width="11.453125" bestFit="1" customWidth="1"/>
    <col min="4103" max="4103" width="14.453125" customWidth="1"/>
    <col min="4104" max="4104" width="9.26953125" bestFit="1" customWidth="1"/>
    <col min="4105" max="4105" width="47.1796875" bestFit="1" customWidth="1"/>
    <col min="4106" max="4108" width="1.90625" customWidth="1"/>
    <col min="4352" max="4352" width="16.54296875" bestFit="1" customWidth="1"/>
    <col min="4353" max="4353" width="12.54296875" customWidth="1"/>
    <col min="4354" max="4354" width="15.81640625" customWidth="1"/>
    <col min="4355" max="4357" width="6.08984375" customWidth="1"/>
    <col min="4358" max="4358" width="11.453125" bestFit="1" customWidth="1"/>
    <col min="4359" max="4359" width="14.453125" customWidth="1"/>
    <col min="4360" max="4360" width="9.26953125" bestFit="1" customWidth="1"/>
    <col min="4361" max="4361" width="47.1796875" bestFit="1" customWidth="1"/>
    <col min="4362" max="4364" width="1.90625" customWidth="1"/>
    <col min="4608" max="4608" width="16.54296875" bestFit="1" customWidth="1"/>
    <col min="4609" max="4609" width="12.54296875" customWidth="1"/>
    <col min="4610" max="4610" width="15.81640625" customWidth="1"/>
    <col min="4611" max="4613" width="6.08984375" customWidth="1"/>
    <col min="4614" max="4614" width="11.453125" bestFit="1" customWidth="1"/>
    <col min="4615" max="4615" width="14.453125" customWidth="1"/>
    <col min="4616" max="4616" width="9.26953125" bestFit="1" customWidth="1"/>
    <col min="4617" max="4617" width="47.1796875" bestFit="1" customWidth="1"/>
    <col min="4618" max="4620" width="1.90625" customWidth="1"/>
    <col min="4864" max="4864" width="16.54296875" bestFit="1" customWidth="1"/>
    <col min="4865" max="4865" width="12.54296875" customWidth="1"/>
    <col min="4866" max="4866" width="15.81640625" customWidth="1"/>
    <col min="4867" max="4869" width="6.08984375" customWidth="1"/>
    <col min="4870" max="4870" width="11.453125" bestFit="1" customWidth="1"/>
    <col min="4871" max="4871" width="14.453125" customWidth="1"/>
    <col min="4872" max="4872" width="9.26953125" bestFit="1" customWidth="1"/>
    <col min="4873" max="4873" width="47.1796875" bestFit="1" customWidth="1"/>
    <col min="4874" max="4876" width="1.90625" customWidth="1"/>
    <col min="5120" max="5120" width="16.54296875" bestFit="1" customWidth="1"/>
    <col min="5121" max="5121" width="12.54296875" customWidth="1"/>
    <col min="5122" max="5122" width="15.81640625" customWidth="1"/>
    <col min="5123" max="5125" width="6.08984375" customWidth="1"/>
    <col min="5126" max="5126" width="11.453125" bestFit="1" customWidth="1"/>
    <col min="5127" max="5127" width="14.453125" customWidth="1"/>
    <col min="5128" max="5128" width="9.26953125" bestFit="1" customWidth="1"/>
    <col min="5129" max="5129" width="47.1796875" bestFit="1" customWidth="1"/>
    <col min="5130" max="5132" width="1.90625" customWidth="1"/>
    <col min="5376" max="5376" width="16.54296875" bestFit="1" customWidth="1"/>
    <col min="5377" max="5377" width="12.54296875" customWidth="1"/>
    <col min="5378" max="5378" width="15.81640625" customWidth="1"/>
    <col min="5379" max="5381" width="6.08984375" customWidth="1"/>
    <col min="5382" max="5382" width="11.453125" bestFit="1" customWidth="1"/>
    <col min="5383" max="5383" width="14.453125" customWidth="1"/>
    <col min="5384" max="5384" width="9.26953125" bestFit="1" customWidth="1"/>
    <col min="5385" max="5385" width="47.1796875" bestFit="1" customWidth="1"/>
    <col min="5386" max="5388" width="1.90625" customWidth="1"/>
    <col min="5632" max="5632" width="16.54296875" bestFit="1" customWidth="1"/>
    <col min="5633" max="5633" width="12.54296875" customWidth="1"/>
    <col min="5634" max="5634" width="15.81640625" customWidth="1"/>
    <col min="5635" max="5637" width="6.08984375" customWidth="1"/>
    <col min="5638" max="5638" width="11.453125" bestFit="1" customWidth="1"/>
    <col min="5639" max="5639" width="14.453125" customWidth="1"/>
    <col min="5640" max="5640" width="9.26953125" bestFit="1" customWidth="1"/>
    <col min="5641" max="5641" width="47.1796875" bestFit="1" customWidth="1"/>
    <col min="5642" max="5644" width="1.90625" customWidth="1"/>
    <col min="5888" max="5888" width="16.54296875" bestFit="1" customWidth="1"/>
    <col min="5889" max="5889" width="12.54296875" customWidth="1"/>
    <col min="5890" max="5890" width="15.81640625" customWidth="1"/>
    <col min="5891" max="5893" width="6.08984375" customWidth="1"/>
    <col min="5894" max="5894" width="11.453125" bestFit="1" customWidth="1"/>
    <col min="5895" max="5895" width="14.453125" customWidth="1"/>
    <col min="5896" max="5896" width="9.26953125" bestFit="1" customWidth="1"/>
    <col min="5897" max="5897" width="47.1796875" bestFit="1" customWidth="1"/>
    <col min="5898" max="5900" width="1.90625" customWidth="1"/>
    <col min="6144" max="6144" width="16.54296875" bestFit="1" customWidth="1"/>
    <col min="6145" max="6145" width="12.54296875" customWidth="1"/>
    <col min="6146" max="6146" width="15.81640625" customWidth="1"/>
    <col min="6147" max="6149" width="6.08984375" customWidth="1"/>
    <col min="6150" max="6150" width="11.453125" bestFit="1" customWidth="1"/>
    <col min="6151" max="6151" width="14.453125" customWidth="1"/>
    <col min="6152" max="6152" width="9.26953125" bestFit="1" customWidth="1"/>
    <col min="6153" max="6153" width="47.1796875" bestFit="1" customWidth="1"/>
    <col min="6154" max="6156" width="1.90625" customWidth="1"/>
    <col min="6400" max="6400" width="16.54296875" bestFit="1" customWidth="1"/>
    <col min="6401" max="6401" width="12.54296875" customWidth="1"/>
    <col min="6402" max="6402" width="15.81640625" customWidth="1"/>
    <col min="6403" max="6405" width="6.08984375" customWidth="1"/>
    <col min="6406" max="6406" width="11.453125" bestFit="1" customWidth="1"/>
    <col min="6407" max="6407" width="14.453125" customWidth="1"/>
    <col min="6408" max="6408" width="9.26953125" bestFit="1" customWidth="1"/>
    <col min="6409" max="6409" width="47.1796875" bestFit="1" customWidth="1"/>
    <col min="6410" max="6412" width="1.90625" customWidth="1"/>
    <col min="6656" max="6656" width="16.54296875" bestFit="1" customWidth="1"/>
    <col min="6657" max="6657" width="12.54296875" customWidth="1"/>
    <col min="6658" max="6658" width="15.81640625" customWidth="1"/>
    <col min="6659" max="6661" width="6.08984375" customWidth="1"/>
    <col min="6662" max="6662" width="11.453125" bestFit="1" customWidth="1"/>
    <col min="6663" max="6663" width="14.453125" customWidth="1"/>
    <col min="6664" max="6664" width="9.26953125" bestFit="1" customWidth="1"/>
    <col min="6665" max="6665" width="47.1796875" bestFit="1" customWidth="1"/>
    <col min="6666" max="6668" width="1.90625" customWidth="1"/>
    <col min="6912" max="6912" width="16.54296875" bestFit="1" customWidth="1"/>
    <col min="6913" max="6913" width="12.54296875" customWidth="1"/>
    <col min="6914" max="6914" width="15.81640625" customWidth="1"/>
    <col min="6915" max="6917" width="6.08984375" customWidth="1"/>
    <col min="6918" max="6918" width="11.453125" bestFit="1" customWidth="1"/>
    <col min="6919" max="6919" width="14.453125" customWidth="1"/>
    <col min="6920" max="6920" width="9.26953125" bestFit="1" customWidth="1"/>
    <col min="6921" max="6921" width="47.1796875" bestFit="1" customWidth="1"/>
    <col min="6922" max="6924" width="1.90625" customWidth="1"/>
    <col min="7168" max="7168" width="16.54296875" bestFit="1" customWidth="1"/>
    <col min="7169" max="7169" width="12.54296875" customWidth="1"/>
    <col min="7170" max="7170" width="15.81640625" customWidth="1"/>
    <col min="7171" max="7173" width="6.08984375" customWidth="1"/>
    <col min="7174" max="7174" width="11.453125" bestFit="1" customWidth="1"/>
    <col min="7175" max="7175" width="14.453125" customWidth="1"/>
    <col min="7176" max="7176" width="9.26953125" bestFit="1" customWidth="1"/>
    <col min="7177" max="7177" width="47.1796875" bestFit="1" customWidth="1"/>
    <col min="7178" max="7180" width="1.90625" customWidth="1"/>
    <col min="7424" max="7424" width="16.54296875" bestFit="1" customWidth="1"/>
    <col min="7425" max="7425" width="12.54296875" customWidth="1"/>
    <col min="7426" max="7426" width="15.81640625" customWidth="1"/>
    <col min="7427" max="7429" width="6.08984375" customWidth="1"/>
    <col min="7430" max="7430" width="11.453125" bestFit="1" customWidth="1"/>
    <col min="7431" max="7431" width="14.453125" customWidth="1"/>
    <col min="7432" max="7432" width="9.26953125" bestFit="1" customWidth="1"/>
    <col min="7433" max="7433" width="47.1796875" bestFit="1" customWidth="1"/>
    <col min="7434" max="7436" width="1.90625" customWidth="1"/>
    <col min="7680" max="7680" width="16.54296875" bestFit="1" customWidth="1"/>
    <col min="7681" max="7681" width="12.54296875" customWidth="1"/>
    <col min="7682" max="7682" width="15.81640625" customWidth="1"/>
    <col min="7683" max="7685" width="6.08984375" customWidth="1"/>
    <col min="7686" max="7686" width="11.453125" bestFit="1" customWidth="1"/>
    <col min="7687" max="7687" width="14.453125" customWidth="1"/>
    <col min="7688" max="7688" width="9.26953125" bestFit="1" customWidth="1"/>
    <col min="7689" max="7689" width="47.1796875" bestFit="1" customWidth="1"/>
    <col min="7690" max="7692" width="1.90625" customWidth="1"/>
    <col min="7936" max="7936" width="16.54296875" bestFit="1" customWidth="1"/>
    <col min="7937" max="7937" width="12.54296875" customWidth="1"/>
    <col min="7938" max="7938" width="15.81640625" customWidth="1"/>
    <col min="7939" max="7941" width="6.08984375" customWidth="1"/>
    <col min="7942" max="7942" width="11.453125" bestFit="1" customWidth="1"/>
    <col min="7943" max="7943" width="14.453125" customWidth="1"/>
    <col min="7944" max="7944" width="9.26953125" bestFit="1" customWidth="1"/>
    <col min="7945" max="7945" width="47.1796875" bestFit="1" customWidth="1"/>
    <col min="7946" max="7948" width="1.90625" customWidth="1"/>
    <col min="8192" max="8192" width="16.54296875" bestFit="1" customWidth="1"/>
    <col min="8193" max="8193" width="12.54296875" customWidth="1"/>
    <col min="8194" max="8194" width="15.81640625" customWidth="1"/>
    <col min="8195" max="8197" width="6.08984375" customWidth="1"/>
    <col min="8198" max="8198" width="11.453125" bestFit="1" customWidth="1"/>
    <col min="8199" max="8199" width="14.453125" customWidth="1"/>
    <col min="8200" max="8200" width="9.26953125" bestFit="1" customWidth="1"/>
    <col min="8201" max="8201" width="47.1796875" bestFit="1" customWidth="1"/>
    <col min="8202" max="8204" width="1.90625" customWidth="1"/>
    <col min="8448" max="8448" width="16.54296875" bestFit="1" customWidth="1"/>
    <col min="8449" max="8449" width="12.54296875" customWidth="1"/>
    <col min="8450" max="8450" width="15.81640625" customWidth="1"/>
    <col min="8451" max="8453" width="6.08984375" customWidth="1"/>
    <col min="8454" max="8454" width="11.453125" bestFit="1" customWidth="1"/>
    <col min="8455" max="8455" width="14.453125" customWidth="1"/>
    <col min="8456" max="8456" width="9.26953125" bestFit="1" customWidth="1"/>
    <col min="8457" max="8457" width="47.1796875" bestFit="1" customWidth="1"/>
    <col min="8458" max="8460" width="1.90625" customWidth="1"/>
    <col min="8704" max="8704" width="16.54296875" bestFit="1" customWidth="1"/>
    <col min="8705" max="8705" width="12.54296875" customWidth="1"/>
    <col min="8706" max="8706" width="15.81640625" customWidth="1"/>
    <col min="8707" max="8709" width="6.08984375" customWidth="1"/>
    <col min="8710" max="8710" width="11.453125" bestFit="1" customWidth="1"/>
    <col min="8711" max="8711" width="14.453125" customWidth="1"/>
    <col min="8712" max="8712" width="9.26953125" bestFit="1" customWidth="1"/>
    <col min="8713" max="8713" width="47.1796875" bestFit="1" customWidth="1"/>
    <col min="8714" max="8716" width="1.90625" customWidth="1"/>
    <col min="8960" max="8960" width="16.54296875" bestFit="1" customWidth="1"/>
    <col min="8961" max="8961" width="12.54296875" customWidth="1"/>
    <col min="8962" max="8962" width="15.81640625" customWidth="1"/>
    <col min="8963" max="8965" width="6.08984375" customWidth="1"/>
    <col min="8966" max="8966" width="11.453125" bestFit="1" customWidth="1"/>
    <col min="8967" max="8967" width="14.453125" customWidth="1"/>
    <col min="8968" max="8968" width="9.26953125" bestFit="1" customWidth="1"/>
    <col min="8969" max="8969" width="47.1796875" bestFit="1" customWidth="1"/>
    <col min="8970" max="8972" width="1.90625" customWidth="1"/>
    <col min="9216" max="9216" width="16.54296875" bestFit="1" customWidth="1"/>
    <col min="9217" max="9217" width="12.54296875" customWidth="1"/>
    <col min="9218" max="9218" width="15.81640625" customWidth="1"/>
    <col min="9219" max="9221" width="6.08984375" customWidth="1"/>
    <col min="9222" max="9222" width="11.453125" bestFit="1" customWidth="1"/>
    <col min="9223" max="9223" width="14.453125" customWidth="1"/>
    <col min="9224" max="9224" width="9.26953125" bestFit="1" customWidth="1"/>
    <col min="9225" max="9225" width="47.1796875" bestFit="1" customWidth="1"/>
    <col min="9226" max="9228" width="1.90625" customWidth="1"/>
    <col min="9472" max="9472" width="16.54296875" bestFit="1" customWidth="1"/>
    <col min="9473" max="9473" width="12.54296875" customWidth="1"/>
    <col min="9474" max="9474" width="15.81640625" customWidth="1"/>
    <col min="9475" max="9477" width="6.08984375" customWidth="1"/>
    <col min="9478" max="9478" width="11.453125" bestFit="1" customWidth="1"/>
    <col min="9479" max="9479" width="14.453125" customWidth="1"/>
    <col min="9480" max="9480" width="9.26953125" bestFit="1" customWidth="1"/>
    <col min="9481" max="9481" width="47.1796875" bestFit="1" customWidth="1"/>
    <col min="9482" max="9484" width="1.90625" customWidth="1"/>
    <col min="9728" max="9728" width="16.54296875" bestFit="1" customWidth="1"/>
    <col min="9729" max="9729" width="12.54296875" customWidth="1"/>
    <col min="9730" max="9730" width="15.81640625" customWidth="1"/>
    <col min="9731" max="9733" width="6.08984375" customWidth="1"/>
    <col min="9734" max="9734" width="11.453125" bestFit="1" customWidth="1"/>
    <col min="9735" max="9735" width="14.453125" customWidth="1"/>
    <col min="9736" max="9736" width="9.26953125" bestFit="1" customWidth="1"/>
    <col min="9737" max="9737" width="47.1796875" bestFit="1" customWidth="1"/>
    <col min="9738" max="9740" width="1.90625" customWidth="1"/>
    <col min="9984" max="9984" width="16.54296875" bestFit="1" customWidth="1"/>
    <col min="9985" max="9985" width="12.54296875" customWidth="1"/>
    <col min="9986" max="9986" width="15.81640625" customWidth="1"/>
    <col min="9987" max="9989" width="6.08984375" customWidth="1"/>
    <col min="9990" max="9990" width="11.453125" bestFit="1" customWidth="1"/>
    <col min="9991" max="9991" width="14.453125" customWidth="1"/>
    <col min="9992" max="9992" width="9.26953125" bestFit="1" customWidth="1"/>
    <col min="9993" max="9993" width="47.1796875" bestFit="1" customWidth="1"/>
    <col min="9994" max="9996" width="1.90625" customWidth="1"/>
    <col min="10240" max="10240" width="16.54296875" bestFit="1" customWidth="1"/>
    <col min="10241" max="10241" width="12.54296875" customWidth="1"/>
    <col min="10242" max="10242" width="15.81640625" customWidth="1"/>
    <col min="10243" max="10245" width="6.08984375" customWidth="1"/>
    <col min="10246" max="10246" width="11.453125" bestFit="1" customWidth="1"/>
    <col min="10247" max="10247" width="14.453125" customWidth="1"/>
    <col min="10248" max="10248" width="9.26953125" bestFit="1" customWidth="1"/>
    <col min="10249" max="10249" width="47.1796875" bestFit="1" customWidth="1"/>
    <col min="10250" max="10252" width="1.90625" customWidth="1"/>
    <col min="10496" max="10496" width="16.54296875" bestFit="1" customWidth="1"/>
    <col min="10497" max="10497" width="12.54296875" customWidth="1"/>
    <col min="10498" max="10498" width="15.81640625" customWidth="1"/>
    <col min="10499" max="10501" width="6.08984375" customWidth="1"/>
    <col min="10502" max="10502" width="11.453125" bestFit="1" customWidth="1"/>
    <col min="10503" max="10503" width="14.453125" customWidth="1"/>
    <col min="10504" max="10504" width="9.26953125" bestFit="1" customWidth="1"/>
    <col min="10505" max="10505" width="47.1796875" bestFit="1" customWidth="1"/>
    <col min="10506" max="10508" width="1.90625" customWidth="1"/>
    <col min="10752" max="10752" width="16.54296875" bestFit="1" customWidth="1"/>
    <col min="10753" max="10753" width="12.54296875" customWidth="1"/>
    <col min="10754" max="10754" width="15.81640625" customWidth="1"/>
    <col min="10755" max="10757" width="6.08984375" customWidth="1"/>
    <col min="10758" max="10758" width="11.453125" bestFit="1" customWidth="1"/>
    <col min="10759" max="10759" width="14.453125" customWidth="1"/>
    <col min="10760" max="10760" width="9.26953125" bestFit="1" customWidth="1"/>
    <col min="10761" max="10761" width="47.1796875" bestFit="1" customWidth="1"/>
    <col min="10762" max="10764" width="1.90625" customWidth="1"/>
    <col min="11008" max="11008" width="16.54296875" bestFit="1" customWidth="1"/>
    <col min="11009" max="11009" width="12.54296875" customWidth="1"/>
    <col min="11010" max="11010" width="15.81640625" customWidth="1"/>
    <col min="11011" max="11013" width="6.08984375" customWidth="1"/>
    <col min="11014" max="11014" width="11.453125" bestFit="1" customWidth="1"/>
    <col min="11015" max="11015" width="14.453125" customWidth="1"/>
    <col min="11016" max="11016" width="9.26953125" bestFit="1" customWidth="1"/>
    <col min="11017" max="11017" width="47.1796875" bestFit="1" customWidth="1"/>
    <col min="11018" max="11020" width="1.90625" customWidth="1"/>
    <col min="11264" max="11264" width="16.54296875" bestFit="1" customWidth="1"/>
    <col min="11265" max="11265" width="12.54296875" customWidth="1"/>
    <col min="11266" max="11266" width="15.81640625" customWidth="1"/>
    <col min="11267" max="11269" width="6.08984375" customWidth="1"/>
    <col min="11270" max="11270" width="11.453125" bestFit="1" customWidth="1"/>
    <col min="11271" max="11271" width="14.453125" customWidth="1"/>
    <col min="11272" max="11272" width="9.26953125" bestFit="1" customWidth="1"/>
    <col min="11273" max="11273" width="47.1796875" bestFit="1" customWidth="1"/>
    <col min="11274" max="11276" width="1.90625" customWidth="1"/>
    <col min="11520" max="11520" width="16.54296875" bestFit="1" customWidth="1"/>
    <col min="11521" max="11521" width="12.54296875" customWidth="1"/>
    <col min="11522" max="11522" width="15.81640625" customWidth="1"/>
    <col min="11523" max="11525" width="6.08984375" customWidth="1"/>
    <col min="11526" max="11526" width="11.453125" bestFit="1" customWidth="1"/>
    <col min="11527" max="11527" width="14.453125" customWidth="1"/>
    <col min="11528" max="11528" width="9.26953125" bestFit="1" customWidth="1"/>
    <col min="11529" max="11529" width="47.1796875" bestFit="1" customWidth="1"/>
    <col min="11530" max="11532" width="1.90625" customWidth="1"/>
    <col min="11776" max="11776" width="16.54296875" bestFit="1" customWidth="1"/>
    <col min="11777" max="11777" width="12.54296875" customWidth="1"/>
    <col min="11778" max="11778" width="15.81640625" customWidth="1"/>
    <col min="11779" max="11781" width="6.08984375" customWidth="1"/>
    <col min="11782" max="11782" width="11.453125" bestFit="1" customWidth="1"/>
    <col min="11783" max="11783" width="14.453125" customWidth="1"/>
    <col min="11784" max="11784" width="9.26953125" bestFit="1" customWidth="1"/>
    <col min="11785" max="11785" width="47.1796875" bestFit="1" customWidth="1"/>
    <col min="11786" max="11788" width="1.90625" customWidth="1"/>
    <col min="12032" max="12032" width="16.54296875" bestFit="1" customWidth="1"/>
    <col min="12033" max="12033" width="12.54296875" customWidth="1"/>
    <col min="12034" max="12034" width="15.81640625" customWidth="1"/>
    <col min="12035" max="12037" width="6.08984375" customWidth="1"/>
    <col min="12038" max="12038" width="11.453125" bestFit="1" customWidth="1"/>
    <col min="12039" max="12039" width="14.453125" customWidth="1"/>
    <col min="12040" max="12040" width="9.26953125" bestFit="1" customWidth="1"/>
    <col min="12041" max="12041" width="47.1796875" bestFit="1" customWidth="1"/>
    <col min="12042" max="12044" width="1.90625" customWidth="1"/>
    <col min="12288" max="12288" width="16.54296875" bestFit="1" customWidth="1"/>
    <col min="12289" max="12289" width="12.54296875" customWidth="1"/>
    <col min="12290" max="12290" width="15.81640625" customWidth="1"/>
    <col min="12291" max="12293" width="6.08984375" customWidth="1"/>
    <col min="12294" max="12294" width="11.453125" bestFit="1" customWidth="1"/>
    <col min="12295" max="12295" width="14.453125" customWidth="1"/>
    <col min="12296" max="12296" width="9.26953125" bestFit="1" customWidth="1"/>
    <col min="12297" max="12297" width="47.1796875" bestFit="1" customWidth="1"/>
    <col min="12298" max="12300" width="1.90625" customWidth="1"/>
    <col min="12544" max="12544" width="16.54296875" bestFit="1" customWidth="1"/>
    <col min="12545" max="12545" width="12.54296875" customWidth="1"/>
    <col min="12546" max="12546" width="15.81640625" customWidth="1"/>
    <col min="12547" max="12549" width="6.08984375" customWidth="1"/>
    <col min="12550" max="12550" width="11.453125" bestFit="1" customWidth="1"/>
    <col min="12551" max="12551" width="14.453125" customWidth="1"/>
    <col min="12552" max="12552" width="9.26953125" bestFit="1" customWidth="1"/>
    <col min="12553" max="12553" width="47.1796875" bestFit="1" customWidth="1"/>
    <col min="12554" max="12556" width="1.90625" customWidth="1"/>
    <col min="12800" max="12800" width="16.54296875" bestFit="1" customWidth="1"/>
    <col min="12801" max="12801" width="12.54296875" customWidth="1"/>
    <col min="12802" max="12802" width="15.81640625" customWidth="1"/>
    <col min="12803" max="12805" width="6.08984375" customWidth="1"/>
    <col min="12806" max="12806" width="11.453125" bestFit="1" customWidth="1"/>
    <col min="12807" max="12807" width="14.453125" customWidth="1"/>
    <col min="12808" max="12808" width="9.26953125" bestFit="1" customWidth="1"/>
    <col min="12809" max="12809" width="47.1796875" bestFit="1" customWidth="1"/>
    <col min="12810" max="12812" width="1.90625" customWidth="1"/>
    <col min="13056" max="13056" width="16.54296875" bestFit="1" customWidth="1"/>
    <col min="13057" max="13057" width="12.54296875" customWidth="1"/>
    <col min="13058" max="13058" width="15.81640625" customWidth="1"/>
    <col min="13059" max="13061" width="6.08984375" customWidth="1"/>
    <col min="13062" max="13062" width="11.453125" bestFit="1" customWidth="1"/>
    <col min="13063" max="13063" width="14.453125" customWidth="1"/>
    <col min="13064" max="13064" width="9.26953125" bestFit="1" customWidth="1"/>
    <col min="13065" max="13065" width="47.1796875" bestFit="1" customWidth="1"/>
    <col min="13066" max="13068" width="1.90625" customWidth="1"/>
    <col min="13312" max="13312" width="16.54296875" bestFit="1" customWidth="1"/>
    <col min="13313" max="13313" width="12.54296875" customWidth="1"/>
    <col min="13314" max="13314" width="15.81640625" customWidth="1"/>
    <col min="13315" max="13317" width="6.08984375" customWidth="1"/>
    <col min="13318" max="13318" width="11.453125" bestFit="1" customWidth="1"/>
    <col min="13319" max="13319" width="14.453125" customWidth="1"/>
    <col min="13320" max="13320" width="9.26953125" bestFit="1" customWidth="1"/>
    <col min="13321" max="13321" width="47.1796875" bestFit="1" customWidth="1"/>
    <col min="13322" max="13324" width="1.90625" customWidth="1"/>
    <col min="13568" max="13568" width="16.54296875" bestFit="1" customWidth="1"/>
    <col min="13569" max="13569" width="12.54296875" customWidth="1"/>
    <col min="13570" max="13570" width="15.81640625" customWidth="1"/>
    <col min="13571" max="13573" width="6.08984375" customWidth="1"/>
    <col min="13574" max="13574" width="11.453125" bestFit="1" customWidth="1"/>
    <col min="13575" max="13575" width="14.453125" customWidth="1"/>
    <col min="13576" max="13576" width="9.26953125" bestFit="1" customWidth="1"/>
    <col min="13577" max="13577" width="47.1796875" bestFit="1" customWidth="1"/>
    <col min="13578" max="13580" width="1.90625" customWidth="1"/>
    <col min="13824" max="13824" width="16.54296875" bestFit="1" customWidth="1"/>
    <col min="13825" max="13825" width="12.54296875" customWidth="1"/>
    <col min="13826" max="13826" width="15.81640625" customWidth="1"/>
    <col min="13827" max="13829" width="6.08984375" customWidth="1"/>
    <col min="13830" max="13830" width="11.453125" bestFit="1" customWidth="1"/>
    <col min="13831" max="13831" width="14.453125" customWidth="1"/>
    <col min="13832" max="13832" width="9.26953125" bestFit="1" customWidth="1"/>
    <col min="13833" max="13833" width="47.1796875" bestFit="1" customWidth="1"/>
    <col min="13834" max="13836" width="1.90625" customWidth="1"/>
    <col min="14080" max="14080" width="16.54296875" bestFit="1" customWidth="1"/>
    <col min="14081" max="14081" width="12.54296875" customWidth="1"/>
    <col min="14082" max="14082" width="15.81640625" customWidth="1"/>
    <col min="14083" max="14085" width="6.08984375" customWidth="1"/>
    <col min="14086" max="14086" width="11.453125" bestFit="1" customWidth="1"/>
    <col min="14087" max="14087" width="14.453125" customWidth="1"/>
    <col min="14088" max="14088" width="9.26953125" bestFit="1" customWidth="1"/>
    <col min="14089" max="14089" width="47.1796875" bestFit="1" customWidth="1"/>
    <col min="14090" max="14092" width="1.90625" customWidth="1"/>
    <col min="14336" max="14336" width="16.54296875" bestFit="1" customWidth="1"/>
    <col min="14337" max="14337" width="12.54296875" customWidth="1"/>
    <col min="14338" max="14338" width="15.81640625" customWidth="1"/>
    <col min="14339" max="14341" width="6.08984375" customWidth="1"/>
    <col min="14342" max="14342" width="11.453125" bestFit="1" customWidth="1"/>
    <col min="14343" max="14343" width="14.453125" customWidth="1"/>
    <col min="14344" max="14344" width="9.26953125" bestFit="1" customWidth="1"/>
    <col min="14345" max="14345" width="47.1796875" bestFit="1" customWidth="1"/>
    <col min="14346" max="14348" width="1.90625" customWidth="1"/>
    <col min="14592" max="14592" width="16.54296875" bestFit="1" customWidth="1"/>
    <col min="14593" max="14593" width="12.54296875" customWidth="1"/>
    <col min="14594" max="14594" width="15.81640625" customWidth="1"/>
    <col min="14595" max="14597" width="6.08984375" customWidth="1"/>
    <col min="14598" max="14598" width="11.453125" bestFit="1" customWidth="1"/>
    <col min="14599" max="14599" width="14.453125" customWidth="1"/>
    <col min="14600" max="14600" width="9.26953125" bestFit="1" customWidth="1"/>
    <col min="14601" max="14601" width="47.1796875" bestFit="1" customWidth="1"/>
    <col min="14602" max="14604" width="1.90625" customWidth="1"/>
    <col min="14848" max="14848" width="16.54296875" bestFit="1" customWidth="1"/>
    <col min="14849" max="14849" width="12.54296875" customWidth="1"/>
    <col min="14850" max="14850" width="15.81640625" customWidth="1"/>
    <col min="14851" max="14853" width="6.08984375" customWidth="1"/>
    <col min="14854" max="14854" width="11.453125" bestFit="1" customWidth="1"/>
    <col min="14855" max="14855" width="14.453125" customWidth="1"/>
    <col min="14856" max="14856" width="9.26953125" bestFit="1" customWidth="1"/>
    <col min="14857" max="14857" width="47.1796875" bestFit="1" customWidth="1"/>
    <col min="14858" max="14860" width="1.90625" customWidth="1"/>
    <col min="15104" max="15104" width="16.54296875" bestFit="1" customWidth="1"/>
    <col min="15105" max="15105" width="12.54296875" customWidth="1"/>
    <col min="15106" max="15106" width="15.81640625" customWidth="1"/>
    <col min="15107" max="15109" width="6.08984375" customWidth="1"/>
    <col min="15110" max="15110" width="11.453125" bestFit="1" customWidth="1"/>
    <col min="15111" max="15111" width="14.453125" customWidth="1"/>
    <col min="15112" max="15112" width="9.26953125" bestFit="1" customWidth="1"/>
    <col min="15113" max="15113" width="47.1796875" bestFit="1" customWidth="1"/>
    <col min="15114" max="15116" width="1.90625" customWidth="1"/>
    <col min="15360" max="15360" width="16.54296875" bestFit="1" customWidth="1"/>
    <col min="15361" max="15361" width="12.54296875" customWidth="1"/>
    <col min="15362" max="15362" width="15.81640625" customWidth="1"/>
    <col min="15363" max="15365" width="6.08984375" customWidth="1"/>
    <col min="15366" max="15366" width="11.453125" bestFit="1" customWidth="1"/>
    <col min="15367" max="15367" width="14.453125" customWidth="1"/>
    <col min="15368" max="15368" width="9.26953125" bestFit="1" customWidth="1"/>
    <col min="15369" max="15369" width="47.1796875" bestFit="1" customWidth="1"/>
    <col min="15370" max="15372" width="1.90625" customWidth="1"/>
    <col min="15616" max="15616" width="16.54296875" bestFit="1" customWidth="1"/>
    <col min="15617" max="15617" width="12.54296875" customWidth="1"/>
    <col min="15618" max="15618" width="15.81640625" customWidth="1"/>
    <col min="15619" max="15621" width="6.08984375" customWidth="1"/>
    <col min="15622" max="15622" width="11.453125" bestFit="1" customWidth="1"/>
    <col min="15623" max="15623" width="14.453125" customWidth="1"/>
    <col min="15624" max="15624" width="9.26953125" bestFit="1" customWidth="1"/>
    <col min="15625" max="15625" width="47.1796875" bestFit="1" customWidth="1"/>
    <col min="15626" max="15628" width="1.90625" customWidth="1"/>
    <col min="15872" max="15872" width="16.54296875" bestFit="1" customWidth="1"/>
    <col min="15873" max="15873" width="12.54296875" customWidth="1"/>
    <col min="15874" max="15874" width="15.81640625" customWidth="1"/>
    <col min="15875" max="15877" width="6.08984375" customWidth="1"/>
    <col min="15878" max="15878" width="11.453125" bestFit="1" customWidth="1"/>
    <col min="15879" max="15879" width="14.453125" customWidth="1"/>
    <col min="15880" max="15880" width="9.26953125" bestFit="1" customWidth="1"/>
    <col min="15881" max="15881" width="47.1796875" bestFit="1" customWidth="1"/>
    <col min="15882" max="15884" width="1.90625" customWidth="1"/>
    <col min="16128" max="16128" width="16.54296875" bestFit="1" customWidth="1"/>
    <col min="16129" max="16129" width="12.54296875" customWidth="1"/>
    <col min="16130" max="16130" width="15.81640625" customWidth="1"/>
    <col min="16131" max="16133" width="6.08984375" customWidth="1"/>
    <col min="16134" max="16134" width="11.453125" bestFit="1" customWidth="1"/>
    <col min="16135" max="16135" width="14.453125" customWidth="1"/>
    <col min="16136" max="16136" width="9.26953125" bestFit="1" customWidth="1"/>
    <col min="16137" max="16137" width="47.1796875" bestFit="1" customWidth="1"/>
    <col min="16138" max="16140" width="1.90625" customWidth="1"/>
  </cols>
  <sheetData>
    <row r="1" spans="1:17" ht="15" thickBot="1" x14ac:dyDescent="0.4">
      <c r="A1" s="18" t="s">
        <v>25</v>
      </c>
      <c r="B1" s="19"/>
      <c r="C1" s="20"/>
      <c r="D1" s="30"/>
      <c r="E1" s="21" t="s">
        <v>27</v>
      </c>
      <c r="F1" s="22"/>
      <c r="G1" s="22"/>
      <c r="H1" s="30"/>
      <c r="I1" s="32"/>
    </row>
    <row r="2" spans="1:17" ht="15" thickBot="1" x14ac:dyDescent="0.4">
      <c r="A2" s="7" t="s">
        <v>19</v>
      </c>
      <c r="B2" s="8"/>
      <c r="C2" s="9"/>
      <c r="D2" s="30"/>
      <c r="E2" s="7" t="s">
        <v>20</v>
      </c>
      <c r="F2" s="8"/>
      <c r="G2" s="9"/>
      <c r="H2" s="30"/>
      <c r="I2" s="32"/>
    </row>
    <row r="3" spans="1:17" ht="15" thickBot="1" x14ac:dyDescent="0.4">
      <c r="A3" s="10" t="s">
        <v>0</v>
      </c>
      <c r="B3" s="33">
        <v>500</v>
      </c>
      <c r="C3" s="12" t="s">
        <v>1</v>
      </c>
      <c r="D3" s="30"/>
      <c r="E3" s="10" t="s">
        <v>0</v>
      </c>
      <c r="F3" s="33">
        <v>500</v>
      </c>
      <c r="G3" s="12" t="s">
        <v>1</v>
      </c>
      <c r="H3" s="30"/>
      <c r="I3" s="32"/>
      <c r="Q3" s="1" t="s">
        <v>2</v>
      </c>
    </row>
    <row r="4" spans="1:17" ht="15" thickBot="1" x14ac:dyDescent="0.4">
      <c r="A4" s="10" t="s">
        <v>3</v>
      </c>
      <c r="B4" s="33" t="s">
        <v>5</v>
      </c>
      <c r="C4" s="12" t="s">
        <v>4</v>
      </c>
      <c r="D4" s="30"/>
      <c r="E4" s="10" t="s">
        <v>3</v>
      </c>
      <c r="F4" s="33" t="s">
        <v>5</v>
      </c>
      <c r="G4" s="12" t="s">
        <v>4</v>
      </c>
      <c r="H4" s="30"/>
      <c r="I4" s="32"/>
      <c r="Q4" s="1" t="s">
        <v>5</v>
      </c>
    </row>
    <row r="5" spans="1:17" ht="15" thickBot="1" x14ac:dyDescent="0.4">
      <c r="A5" s="10" t="s">
        <v>6</v>
      </c>
      <c r="B5" s="33">
        <v>9445</v>
      </c>
      <c r="C5" s="12" t="s">
        <v>7</v>
      </c>
      <c r="D5" s="30"/>
      <c r="E5" s="10" t="s">
        <v>6</v>
      </c>
      <c r="F5" s="33">
        <v>1730</v>
      </c>
      <c r="G5" s="12" t="s">
        <v>7</v>
      </c>
      <c r="H5" s="30"/>
      <c r="I5" s="32"/>
    </row>
    <row r="6" spans="1:17" ht="15" thickBot="1" x14ac:dyDescent="0.4">
      <c r="A6" s="11" t="s">
        <v>8</v>
      </c>
      <c r="B6" s="34">
        <v>9380</v>
      </c>
      <c r="C6" s="13" t="s">
        <v>9</v>
      </c>
      <c r="D6" s="30"/>
      <c r="E6" s="11" t="s">
        <v>8</v>
      </c>
      <c r="F6" s="34">
        <v>1690</v>
      </c>
      <c r="G6" s="13" t="s">
        <v>9</v>
      </c>
      <c r="H6" s="30"/>
      <c r="I6" s="32"/>
    </row>
    <row r="7" spans="1:17" ht="15" thickBot="1" x14ac:dyDescent="0.4">
      <c r="A7" s="14"/>
      <c r="B7" s="15"/>
      <c r="C7" s="12"/>
      <c r="D7" s="30"/>
      <c r="E7" s="14"/>
      <c r="F7" s="15"/>
      <c r="G7" s="12"/>
      <c r="H7" s="30"/>
      <c r="I7" s="32"/>
    </row>
    <row r="8" spans="1:17" ht="15" thickBot="1" x14ac:dyDescent="0.4">
      <c r="A8" s="10" t="s">
        <v>10</v>
      </c>
      <c r="B8" s="3">
        <f>IF(B4="Long",((B5-B6)*2),(B6-B5)*2)</f>
        <v>130</v>
      </c>
      <c r="C8" s="12" t="s">
        <v>11</v>
      </c>
      <c r="D8" s="30"/>
      <c r="E8" s="10" t="s">
        <v>10</v>
      </c>
      <c r="F8" s="3">
        <f>IF(F4="Long",((F5-F6)*2),(F6-F5)*2)</f>
        <v>80</v>
      </c>
      <c r="G8" s="12" t="s">
        <v>11</v>
      </c>
      <c r="H8" s="30"/>
      <c r="I8" s="32"/>
    </row>
    <row r="9" spans="1:17" ht="15" thickBot="1" x14ac:dyDescent="0.4">
      <c r="A9" s="10" t="s">
        <v>13</v>
      </c>
      <c r="B9" s="5">
        <f>IF(B4="Short",(B5-B8),B5+B8)</f>
        <v>9575</v>
      </c>
      <c r="C9" s="12" t="s">
        <v>14</v>
      </c>
      <c r="D9" s="30"/>
      <c r="E9" s="10" t="s">
        <v>13</v>
      </c>
      <c r="F9" s="5">
        <f>IF(F4="Short",(F5-F8),F5+F8)</f>
        <v>1810</v>
      </c>
      <c r="G9" s="12" t="s">
        <v>14</v>
      </c>
      <c r="H9" s="30"/>
      <c r="I9" s="32"/>
    </row>
    <row r="10" spans="1:17" ht="15" thickBot="1" x14ac:dyDescent="0.4">
      <c r="A10" s="14"/>
      <c r="B10" s="15"/>
      <c r="C10" s="12"/>
      <c r="D10" s="30"/>
      <c r="E10" s="14"/>
      <c r="F10" s="15"/>
      <c r="G10" s="12"/>
      <c r="H10" s="30"/>
      <c r="I10" s="32"/>
    </row>
    <row r="11" spans="1:17" ht="15" thickBot="1" x14ac:dyDescent="0.4">
      <c r="A11" s="10" t="s">
        <v>10</v>
      </c>
      <c r="B11" s="4">
        <f>IF(B4="Long",((B5-B6)*1.5),(B6-B5)*1.5)</f>
        <v>97.5</v>
      </c>
      <c r="C11" s="12" t="s">
        <v>12</v>
      </c>
      <c r="D11" s="30"/>
      <c r="E11" s="10" t="s">
        <v>10</v>
      </c>
      <c r="F11" s="4">
        <f>IF(F4="Long",((F5-F6)*1.5),(F6-F5)*1.5)</f>
        <v>60</v>
      </c>
      <c r="G11" s="12" t="s">
        <v>12</v>
      </c>
      <c r="H11" s="30"/>
      <c r="I11" s="32"/>
    </row>
    <row r="12" spans="1:17" ht="15" thickBot="1" x14ac:dyDescent="0.4">
      <c r="A12" s="10" t="s">
        <v>13</v>
      </c>
      <c r="B12" s="6">
        <f>IF(B4="Short",(B5-B11),B5+B11)</f>
        <v>9542.5</v>
      </c>
      <c r="C12" s="12" t="s">
        <v>15</v>
      </c>
      <c r="D12" s="30"/>
      <c r="E12" s="10" t="s">
        <v>13</v>
      </c>
      <c r="F12" s="6">
        <f>IF(F4="Short",(F5-F11),F5+F11)</f>
        <v>1790</v>
      </c>
      <c r="G12" s="12" t="s">
        <v>15</v>
      </c>
      <c r="H12" s="30"/>
      <c r="I12" s="32"/>
    </row>
    <row r="13" spans="1:17" ht="15" thickBot="1" x14ac:dyDescent="0.4">
      <c r="A13" s="14"/>
      <c r="B13" s="15"/>
      <c r="C13" s="12"/>
      <c r="D13" s="30"/>
      <c r="E13" s="14"/>
      <c r="F13" s="15"/>
      <c r="G13" s="12"/>
      <c r="H13" s="30"/>
      <c r="I13" s="32"/>
    </row>
    <row r="14" spans="1:17" ht="29.5" thickBot="1" x14ac:dyDescent="0.4">
      <c r="A14" s="11" t="s">
        <v>16</v>
      </c>
      <c r="B14" s="35">
        <f>(B3/((B5-B6)*2))</f>
        <v>3.8461538461538463</v>
      </c>
      <c r="C14" s="29" t="s">
        <v>24</v>
      </c>
      <c r="D14" s="30"/>
      <c r="E14" s="11" t="s">
        <v>22</v>
      </c>
      <c r="F14" s="35">
        <f>(F3/((F5-F6)*10))</f>
        <v>1.25</v>
      </c>
      <c r="G14" s="29" t="s">
        <v>24</v>
      </c>
      <c r="H14" s="30"/>
      <c r="I14" s="32"/>
    </row>
    <row r="15" spans="1:17" x14ac:dyDescent="0.35">
      <c r="A15" s="30"/>
      <c r="B15" s="30"/>
      <c r="C15" s="30"/>
      <c r="D15" s="30"/>
      <c r="E15" s="30"/>
      <c r="F15" s="30"/>
      <c r="G15" s="30"/>
      <c r="H15" s="30"/>
      <c r="I15" s="32"/>
    </row>
    <row r="16" spans="1:17" ht="15" thickBot="1" x14ac:dyDescent="0.4">
      <c r="A16" s="26" t="s">
        <v>28</v>
      </c>
      <c r="B16" s="27"/>
      <c r="C16" s="28"/>
      <c r="D16" s="30"/>
      <c r="E16" s="23" t="s">
        <v>26</v>
      </c>
      <c r="F16" s="24"/>
      <c r="G16" s="25"/>
      <c r="H16" s="30"/>
      <c r="I16" s="32"/>
    </row>
    <row r="17" spans="1:9" ht="15" thickBot="1" x14ac:dyDescent="0.4">
      <c r="A17" s="7" t="s">
        <v>18</v>
      </c>
      <c r="B17" s="8"/>
      <c r="C17" s="9"/>
      <c r="D17" s="30"/>
      <c r="E17" s="7" t="s">
        <v>21</v>
      </c>
      <c r="F17" s="8"/>
      <c r="G17" s="9"/>
      <c r="H17" s="30"/>
      <c r="I17" s="32"/>
    </row>
    <row r="18" spans="1:9" ht="15" thickBot="1" x14ac:dyDescent="0.4">
      <c r="A18" s="10" t="s">
        <v>0</v>
      </c>
      <c r="B18" s="33">
        <v>200</v>
      </c>
      <c r="C18" s="12" t="s">
        <v>1</v>
      </c>
      <c r="D18" s="30"/>
      <c r="E18" s="10" t="s">
        <v>0</v>
      </c>
      <c r="F18" s="33">
        <v>500</v>
      </c>
      <c r="G18" s="12" t="s">
        <v>1</v>
      </c>
      <c r="H18" s="30"/>
      <c r="I18" s="32"/>
    </row>
    <row r="19" spans="1:9" ht="15" thickBot="1" x14ac:dyDescent="0.4">
      <c r="A19" s="10" t="s">
        <v>3</v>
      </c>
      <c r="B19" s="33" t="s">
        <v>5</v>
      </c>
      <c r="C19" s="12" t="s">
        <v>4</v>
      </c>
      <c r="D19" s="30"/>
      <c r="E19" s="10" t="s">
        <v>3</v>
      </c>
      <c r="F19" s="33" t="s">
        <v>5</v>
      </c>
      <c r="G19" s="12" t="s">
        <v>4</v>
      </c>
      <c r="H19" s="30"/>
      <c r="I19" s="32"/>
    </row>
    <row r="20" spans="1:9" ht="15" thickBot="1" x14ac:dyDescent="0.4">
      <c r="A20" s="10" t="s">
        <v>6</v>
      </c>
      <c r="B20" s="33">
        <v>3051</v>
      </c>
      <c r="C20" s="12" t="s">
        <v>7</v>
      </c>
      <c r="D20" s="30"/>
      <c r="E20" s="10" t="s">
        <v>6</v>
      </c>
      <c r="F20" s="33">
        <v>1.85</v>
      </c>
      <c r="G20" s="12" t="s">
        <v>7</v>
      </c>
      <c r="H20" s="30"/>
      <c r="I20" s="32"/>
    </row>
    <row r="21" spans="1:9" ht="15" thickBot="1" x14ac:dyDescent="0.4">
      <c r="A21" s="11" t="s">
        <v>8</v>
      </c>
      <c r="B21" s="34">
        <v>3030</v>
      </c>
      <c r="C21" s="13" t="s">
        <v>9</v>
      </c>
      <c r="D21" s="30"/>
      <c r="E21" s="11" t="s">
        <v>8</v>
      </c>
      <c r="F21" s="34">
        <v>1.8</v>
      </c>
      <c r="G21" s="13" t="s">
        <v>9</v>
      </c>
      <c r="H21" s="30"/>
      <c r="I21" s="32"/>
    </row>
    <row r="22" spans="1:9" ht="15" thickBot="1" x14ac:dyDescent="0.4">
      <c r="A22" s="14"/>
      <c r="B22" s="15"/>
      <c r="C22" s="12"/>
      <c r="D22" s="30"/>
      <c r="E22" s="14"/>
      <c r="F22" s="15"/>
      <c r="G22" s="12"/>
      <c r="H22" s="30"/>
      <c r="I22" s="32"/>
    </row>
    <row r="23" spans="1:9" ht="15" thickBot="1" x14ac:dyDescent="0.4">
      <c r="A23" s="10" t="s">
        <v>10</v>
      </c>
      <c r="B23" s="3">
        <f>IF(B19="Long",((B20-B21)*2),(B21-B20)*2)</f>
        <v>42</v>
      </c>
      <c r="C23" s="12" t="s">
        <v>11</v>
      </c>
      <c r="D23" s="30"/>
      <c r="E23" s="10" t="s">
        <v>10</v>
      </c>
      <c r="F23" s="3">
        <f>IF(F19="Long",((F20-F21)*2),(F21-F20)*2)</f>
        <v>0.10000000000000009</v>
      </c>
      <c r="G23" s="12" t="s">
        <v>11</v>
      </c>
      <c r="H23" s="30"/>
      <c r="I23" s="32"/>
    </row>
    <row r="24" spans="1:9" ht="15" thickBot="1" x14ac:dyDescent="0.4">
      <c r="A24" s="10" t="s">
        <v>13</v>
      </c>
      <c r="B24" s="5">
        <f>IF(B19="Short",(B20-B23),B20+B23)</f>
        <v>3093</v>
      </c>
      <c r="C24" s="12" t="s">
        <v>14</v>
      </c>
      <c r="D24" s="30"/>
      <c r="E24" s="10" t="s">
        <v>13</v>
      </c>
      <c r="F24" s="16">
        <f>IF(F19="Short",(F20-F23),F20+F23)</f>
        <v>1.9500000000000002</v>
      </c>
      <c r="G24" s="12" t="s">
        <v>14</v>
      </c>
      <c r="H24" s="30"/>
      <c r="I24" s="32"/>
    </row>
    <row r="25" spans="1:9" ht="15" thickBot="1" x14ac:dyDescent="0.4">
      <c r="A25" s="14"/>
      <c r="B25" s="15"/>
      <c r="C25" s="12"/>
      <c r="D25" s="30"/>
      <c r="E25" s="14"/>
      <c r="F25" s="15"/>
      <c r="G25" s="12"/>
      <c r="H25" s="30"/>
      <c r="I25" s="32"/>
    </row>
    <row r="26" spans="1:9" ht="15" thickBot="1" x14ac:dyDescent="0.4">
      <c r="A26" s="10" t="s">
        <v>10</v>
      </c>
      <c r="B26" s="4">
        <f>IF(B19="Long",((B20-B21)*1.5),(B21-B20)*1.5)</f>
        <v>31.5</v>
      </c>
      <c r="C26" s="12" t="s">
        <v>12</v>
      </c>
      <c r="D26" s="30"/>
      <c r="E26" s="10" t="s">
        <v>10</v>
      </c>
      <c r="F26" s="17">
        <f>IF(F19="Long",((F20-F21)*1.5),(F21-F20)*1.5)</f>
        <v>7.5000000000000067E-2</v>
      </c>
      <c r="G26" s="12" t="s">
        <v>12</v>
      </c>
      <c r="H26" s="30"/>
      <c r="I26" s="32"/>
    </row>
    <row r="27" spans="1:9" ht="15" thickBot="1" x14ac:dyDescent="0.4">
      <c r="A27" s="10" t="s">
        <v>13</v>
      </c>
      <c r="B27" s="6">
        <f>IF(B19="Short",(B20-B26),B20+B26)</f>
        <v>3082.5</v>
      </c>
      <c r="C27" s="12" t="s">
        <v>15</v>
      </c>
      <c r="D27" s="30"/>
      <c r="E27" s="10" t="s">
        <v>13</v>
      </c>
      <c r="F27" s="16">
        <f>IF(F19="Short",(F20-F26),F20+F26)</f>
        <v>1.9250000000000003</v>
      </c>
      <c r="G27" s="12" t="s">
        <v>15</v>
      </c>
      <c r="H27" s="30"/>
      <c r="I27" s="32"/>
    </row>
    <row r="28" spans="1:9" ht="15" thickBot="1" x14ac:dyDescent="0.4">
      <c r="A28" s="14"/>
      <c r="B28" s="15"/>
      <c r="C28" s="12"/>
      <c r="D28" s="30"/>
      <c r="E28" s="14"/>
      <c r="F28" s="15"/>
      <c r="G28" s="12"/>
      <c r="H28" s="30"/>
      <c r="I28" s="32"/>
    </row>
    <row r="29" spans="1:9" ht="29.5" thickBot="1" x14ac:dyDescent="0.4">
      <c r="A29" s="11" t="s">
        <v>17</v>
      </c>
      <c r="B29" s="35">
        <f>(B18/((B20-B21)*5))</f>
        <v>1.9047619047619047</v>
      </c>
      <c r="C29" s="29" t="s">
        <v>24</v>
      </c>
      <c r="D29" s="30"/>
      <c r="E29" s="11" t="s">
        <v>23</v>
      </c>
      <c r="F29" s="35">
        <f>(F18/((F20-F21)*10000))</f>
        <v>0.99999999999999911</v>
      </c>
      <c r="G29" s="29" t="s">
        <v>24</v>
      </c>
      <c r="H29" s="30"/>
      <c r="I29" s="32"/>
    </row>
    <row r="30" spans="1:9" x14ac:dyDescent="0.35">
      <c r="A30" s="31"/>
      <c r="B30" s="31"/>
      <c r="C30" s="30"/>
      <c r="D30" s="30"/>
      <c r="E30" s="30"/>
      <c r="F30" s="30"/>
      <c r="G30" s="30"/>
      <c r="H30" s="30"/>
      <c r="I30" s="32"/>
    </row>
  </sheetData>
  <dataValidations count="1">
    <dataValidation type="list" allowBlank="1" showInputMessage="1" showErrorMessage="1" promptTitle="Select The Type of Trade" sqref="B4 WVI983018 WLM983018 WBQ983018 VRU983018 VHY983018 UYC983018 UOG983018 UEK983018 TUO983018 TKS983018 TAW983018 SRA983018 SHE983018 RXI983018 RNM983018 RDQ983018 QTU983018 QJY983018 QAC983018 PQG983018 PGK983018 OWO983018 OMS983018 OCW983018 NTA983018 NJE983018 MZI983018 MPM983018 MFQ983018 LVU983018 LLY983018 LCC983018 KSG983018 KIK983018 JYO983018 JOS983018 JEW983018 IVA983018 ILE983018 IBI983018 HRM983018 HHQ983018 GXU983018 GNY983018 GEC983018 FUG983018 FKK983018 FAO983018 EQS983018 EGW983018 DXA983018 DNE983018 DDI983018 CTM983018 CJQ983018 BZU983018 BPY983018 BGC983018 AWG983018 AMK983018 ACO983018 SS983018 IW983018 B983018 WVI917482 WLM917482 WBQ917482 VRU917482 VHY917482 UYC917482 UOG917482 UEK917482 TUO917482 TKS917482 TAW917482 SRA917482 SHE917482 RXI917482 RNM917482 RDQ917482 QTU917482 QJY917482 QAC917482 PQG917482 PGK917482 OWO917482 OMS917482 OCW917482 NTA917482 NJE917482 MZI917482 MPM917482 MFQ917482 LVU917482 LLY917482 LCC917482 KSG917482 KIK917482 JYO917482 JOS917482 JEW917482 IVA917482 ILE917482 IBI917482 HRM917482 HHQ917482 GXU917482 GNY917482 GEC917482 FUG917482 FKK917482 FAO917482 EQS917482 EGW917482 DXA917482 DNE917482 DDI917482 CTM917482 CJQ917482 BZU917482 BPY917482 BGC917482 AWG917482 AMK917482 ACO917482 SS917482 IW917482 B917482 WVI851946 WLM851946 WBQ851946 VRU851946 VHY851946 UYC851946 UOG851946 UEK851946 TUO851946 TKS851946 TAW851946 SRA851946 SHE851946 RXI851946 RNM851946 RDQ851946 QTU851946 QJY851946 QAC851946 PQG851946 PGK851946 OWO851946 OMS851946 OCW851946 NTA851946 NJE851946 MZI851946 MPM851946 MFQ851946 LVU851946 LLY851946 LCC851946 KSG851946 KIK851946 JYO851946 JOS851946 JEW851946 IVA851946 ILE851946 IBI851946 HRM851946 HHQ851946 GXU851946 GNY851946 GEC851946 FUG851946 FKK851946 FAO851946 EQS851946 EGW851946 DXA851946 DNE851946 DDI851946 CTM851946 CJQ851946 BZU851946 BPY851946 BGC851946 AWG851946 AMK851946 ACO851946 SS851946 IW851946 B851946 WVI786410 WLM786410 WBQ786410 VRU786410 VHY786410 UYC786410 UOG786410 UEK786410 TUO786410 TKS786410 TAW786410 SRA786410 SHE786410 RXI786410 RNM786410 RDQ786410 QTU786410 QJY786410 QAC786410 PQG786410 PGK786410 OWO786410 OMS786410 OCW786410 NTA786410 NJE786410 MZI786410 MPM786410 MFQ786410 LVU786410 LLY786410 LCC786410 KSG786410 KIK786410 JYO786410 JOS786410 JEW786410 IVA786410 ILE786410 IBI786410 HRM786410 HHQ786410 GXU786410 GNY786410 GEC786410 FUG786410 FKK786410 FAO786410 EQS786410 EGW786410 DXA786410 DNE786410 DDI786410 CTM786410 CJQ786410 BZU786410 BPY786410 BGC786410 AWG786410 AMK786410 ACO786410 SS786410 IW786410 B786410 WVI720874 WLM720874 WBQ720874 VRU720874 VHY720874 UYC720874 UOG720874 UEK720874 TUO720874 TKS720874 TAW720874 SRA720874 SHE720874 RXI720874 RNM720874 RDQ720874 QTU720874 QJY720874 QAC720874 PQG720874 PGK720874 OWO720874 OMS720874 OCW720874 NTA720874 NJE720874 MZI720874 MPM720874 MFQ720874 LVU720874 LLY720874 LCC720874 KSG720874 KIK720874 JYO720874 JOS720874 JEW720874 IVA720874 ILE720874 IBI720874 HRM720874 HHQ720874 GXU720874 GNY720874 GEC720874 FUG720874 FKK720874 FAO720874 EQS720874 EGW720874 DXA720874 DNE720874 DDI720874 CTM720874 CJQ720874 BZU720874 BPY720874 BGC720874 AWG720874 AMK720874 ACO720874 SS720874 IW720874 B720874 WVI655338 WLM655338 WBQ655338 VRU655338 VHY655338 UYC655338 UOG655338 UEK655338 TUO655338 TKS655338 TAW655338 SRA655338 SHE655338 RXI655338 RNM655338 RDQ655338 QTU655338 QJY655338 QAC655338 PQG655338 PGK655338 OWO655338 OMS655338 OCW655338 NTA655338 NJE655338 MZI655338 MPM655338 MFQ655338 LVU655338 LLY655338 LCC655338 KSG655338 KIK655338 JYO655338 JOS655338 JEW655338 IVA655338 ILE655338 IBI655338 HRM655338 HHQ655338 GXU655338 GNY655338 GEC655338 FUG655338 FKK655338 FAO655338 EQS655338 EGW655338 DXA655338 DNE655338 DDI655338 CTM655338 CJQ655338 BZU655338 BPY655338 BGC655338 AWG655338 AMK655338 ACO655338 SS655338 IW655338 B655338 WVI589802 WLM589802 WBQ589802 VRU589802 VHY589802 UYC589802 UOG589802 UEK589802 TUO589802 TKS589802 TAW589802 SRA589802 SHE589802 RXI589802 RNM589802 RDQ589802 QTU589802 QJY589802 QAC589802 PQG589802 PGK589802 OWO589802 OMS589802 OCW589802 NTA589802 NJE589802 MZI589802 MPM589802 MFQ589802 LVU589802 LLY589802 LCC589802 KSG589802 KIK589802 JYO589802 JOS589802 JEW589802 IVA589802 ILE589802 IBI589802 HRM589802 HHQ589802 GXU589802 GNY589802 GEC589802 FUG589802 FKK589802 FAO589802 EQS589802 EGW589802 DXA589802 DNE589802 DDI589802 CTM589802 CJQ589802 BZU589802 BPY589802 BGC589802 AWG589802 AMK589802 ACO589802 SS589802 IW589802 B589802 WVI524266 WLM524266 WBQ524266 VRU524266 VHY524266 UYC524266 UOG524266 UEK524266 TUO524266 TKS524266 TAW524266 SRA524266 SHE524266 RXI524266 RNM524266 RDQ524266 QTU524266 QJY524266 QAC524266 PQG524266 PGK524266 OWO524266 OMS524266 OCW524266 NTA524266 NJE524266 MZI524266 MPM524266 MFQ524266 LVU524266 LLY524266 LCC524266 KSG524266 KIK524266 JYO524266 JOS524266 JEW524266 IVA524266 ILE524266 IBI524266 HRM524266 HHQ524266 GXU524266 GNY524266 GEC524266 FUG524266 FKK524266 FAO524266 EQS524266 EGW524266 DXA524266 DNE524266 DDI524266 CTM524266 CJQ524266 BZU524266 BPY524266 BGC524266 AWG524266 AMK524266 ACO524266 SS524266 IW524266 B524266 WVI458730 WLM458730 WBQ458730 VRU458730 VHY458730 UYC458730 UOG458730 UEK458730 TUO458730 TKS458730 TAW458730 SRA458730 SHE458730 RXI458730 RNM458730 RDQ458730 QTU458730 QJY458730 QAC458730 PQG458730 PGK458730 OWO458730 OMS458730 OCW458730 NTA458730 NJE458730 MZI458730 MPM458730 MFQ458730 LVU458730 LLY458730 LCC458730 KSG458730 KIK458730 JYO458730 JOS458730 JEW458730 IVA458730 ILE458730 IBI458730 HRM458730 HHQ458730 GXU458730 GNY458730 GEC458730 FUG458730 FKK458730 FAO458730 EQS458730 EGW458730 DXA458730 DNE458730 DDI458730 CTM458730 CJQ458730 BZU458730 BPY458730 BGC458730 AWG458730 AMK458730 ACO458730 SS458730 IW458730 B458730 WVI393194 WLM393194 WBQ393194 VRU393194 VHY393194 UYC393194 UOG393194 UEK393194 TUO393194 TKS393194 TAW393194 SRA393194 SHE393194 RXI393194 RNM393194 RDQ393194 QTU393194 QJY393194 QAC393194 PQG393194 PGK393194 OWO393194 OMS393194 OCW393194 NTA393194 NJE393194 MZI393194 MPM393194 MFQ393194 LVU393194 LLY393194 LCC393194 KSG393194 KIK393194 JYO393194 JOS393194 JEW393194 IVA393194 ILE393194 IBI393194 HRM393194 HHQ393194 GXU393194 GNY393194 GEC393194 FUG393194 FKK393194 FAO393194 EQS393194 EGW393194 DXA393194 DNE393194 DDI393194 CTM393194 CJQ393194 BZU393194 BPY393194 BGC393194 AWG393194 AMK393194 ACO393194 SS393194 IW393194 B393194 WVI327658 WLM327658 WBQ327658 VRU327658 VHY327658 UYC327658 UOG327658 UEK327658 TUO327658 TKS327658 TAW327658 SRA327658 SHE327658 RXI327658 RNM327658 RDQ327658 QTU327658 QJY327658 QAC327658 PQG327658 PGK327658 OWO327658 OMS327658 OCW327658 NTA327658 NJE327658 MZI327658 MPM327658 MFQ327658 LVU327658 LLY327658 LCC327658 KSG327658 KIK327658 JYO327658 JOS327658 JEW327658 IVA327658 ILE327658 IBI327658 HRM327658 HHQ327658 GXU327658 GNY327658 GEC327658 FUG327658 FKK327658 FAO327658 EQS327658 EGW327658 DXA327658 DNE327658 DDI327658 CTM327658 CJQ327658 BZU327658 BPY327658 BGC327658 AWG327658 AMK327658 ACO327658 SS327658 IW327658 B327658 WVI262122 WLM262122 WBQ262122 VRU262122 VHY262122 UYC262122 UOG262122 UEK262122 TUO262122 TKS262122 TAW262122 SRA262122 SHE262122 RXI262122 RNM262122 RDQ262122 QTU262122 QJY262122 QAC262122 PQG262122 PGK262122 OWO262122 OMS262122 OCW262122 NTA262122 NJE262122 MZI262122 MPM262122 MFQ262122 LVU262122 LLY262122 LCC262122 KSG262122 KIK262122 JYO262122 JOS262122 JEW262122 IVA262122 ILE262122 IBI262122 HRM262122 HHQ262122 GXU262122 GNY262122 GEC262122 FUG262122 FKK262122 FAO262122 EQS262122 EGW262122 DXA262122 DNE262122 DDI262122 CTM262122 CJQ262122 BZU262122 BPY262122 BGC262122 AWG262122 AMK262122 ACO262122 SS262122 IW262122 B262122 WVI196586 WLM196586 WBQ196586 VRU196586 VHY196586 UYC196586 UOG196586 UEK196586 TUO196586 TKS196586 TAW196586 SRA196586 SHE196586 RXI196586 RNM196586 RDQ196586 QTU196586 QJY196586 QAC196586 PQG196586 PGK196586 OWO196586 OMS196586 OCW196586 NTA196586 NJE196586 MZI196586 MPM196586 MFQ196586 LVU196586 LLY196586 LCC196586 KSG196586 KIK196586 JYO196586 JOS196586 JEW196586 IVA196586 ILE196586 IBI196586 HRM196586 HHQ196586 GXU196586 GNY196586 GEC196586 FUG196586 FKK196586 FAO196586 EQS196586 EGW196586 DXA196586 DNE196586 DDI196586 CTM196586 CJQ196586 BZU196586 BPY196586 BGC196586 AWG196586 AMK196586 ACO196586 SS196586 IW196586 B196586 WVI131050 WLM131050 WBQ131050 VRU131050 VHY131050 UYC131050 UOG131050 UEK131050 TUO131050 TKS131050 TAW131050 SRA131050 SHE131050 RXI131050 RNM131050 RDQ131050 QTU131050 QJY131050 QAC131050 PQG131050 PGK131050 OWO131050 OMS131050 OCW131050 NTA131050 NJE131050 MZI131050 MPM131050 MFQ131050 LVU131050 LLY131050 LCC131050 KSG131050 KIK131050 JYO131050 JOS131050 JEW131050 IVA131050 ILE131050 IBI131050 HRM131050 HHQ131050 GXU131050 GNY131050 GEC131050 FUG131050 FKK131050 FAO131050 EQS131050 EGW131050 DXA131050 DNE131050 DDI131050 CTM131050 CJQ131050 BZU131050 BPY131050 BGC131050 AWG131050 AMK131050 ACO131050 SS131050 IW131050 B131050 WVI65514 WLM65514 WBQ65514 VRU65514 VHY65514 UYC65514 UOG65514 UEK65514 TUO65514 TKS65514 TAW65514 SRA65514 SHE65514 RXI65514 RNM65514 RDQ65514 QTU65514 QJY65514 QAC65514 PQG65514 PGK65514 OWO65514 OMS65514 OCW65514 NTA65514 NJE65514 MZI65514 MPM65514 MFQ65514 LVU65514 LLY65514 LCC65514 KSG65514 KIK65514 JYO65514 JOS65514 JEW65514 IVA65514 ILE65514 IBI65514 HRM65514 HHQ65514 GXU65514 GNY65514 GEC65514 FUG65514 FKK65514 FAO65514 EQS65514 EGW65514 DXA65514 DNE65514 DDI65514 CTM65514 CJQ65514 BZU65514 BPY65514 BGC65514 AWG65514 AMK65514 ACO65514 SS65514 IW65514 B65514 WVI4 WLM4 WBQ4 VRU4 VHY4 UYC4 UOG4 UEK4 TUO4 TKS4 TAW4 SRA4 SHE4 RXI4 RNM4 RDQ4 QTU4 QJY4 QAC4 PQG4 PGK4 OWO4 OMS4 OCW4 NTA4 NJE4 MZI4 MPM4 MFQ4 LVU4 LLY4 LCC4 KSG4 KIK4 JYO4 JOS4 JEW4 IVA4 ILE4 IBI4 HRM4 HHQ4 GXU4 GNY4 GEC4 FUG4 FKK4 FAO4 EQS4 EGW4 DXA4 DNE4 DDI4 CTM4 CJQ4 BZU4 BPY4 BGC4 AWG4 AMK4 ACO4 SS4 IW4 B19 F4 F19" xr:uid="{B11A277C-AC74-4C9A-B843-372E5378A13C}">
      <formula1>$Q$3:$Q$4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PositionSize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Yasir</dc:creator>
  <cp:lastModifiedBy>Ahmad, Yasir</cp:lastModifiedBy>
  <dcterms:created xsi:type="dcterms:W3CDTF">2020-05-21T10:12:31Z</dcterms:created>
  <dcterms:modified xsi:type="dcterms:W3CDTF">2020-06-01T17:04:54Z</dcterms:modified>
</cp:coreProperties>
</file>